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7848" activeTab="0"/>
  </bookViews>
  <sheets>
    <sheet name="OJEU_Restricted_No_PIN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<sst xmlns="http://schemas.openxmlformats.org/spreadsheetml/2006/main" count="58" uniqueCount="52">
  <si>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Cabco Dates</t>
  </si>
  <si>
    <t>Responsibilities:</t>
  </si>
  <si>
    <t>Highlight Actions as follows -</t>
  </si>
  <si>
    <t>Department</t>
  </si>
  <si>
    <t>ACTION</t>
  </si>
  <si>
    <t>NOTES</t>
  </si>
  <si>
    <t>DATE</t>
  </si>
  <si>
    <t>Agree Procurement Route &amp; Responsibilities</t>
  </si>
  <si>
    <t>Advertise in Press (if appropriate)</t>
  </si>
  <si>
    <t>Email advert to identified prospective companies</t>
  </si>
  <si>
    <t>Questions deadline</t>
  </si>
  <si>
    <t>Answers deadline</t>
  </si>
  <si>
    <t>Tender Return Date</t>
  </si>
  <si>
    <t>Agree preferred supplier</t>
  </si>
  <si>
    <t>(Alcatel Judgement)</t>
  </si>
  <si>
    <t>Contract start date</t>
  </si>
  <si>
    <t>earliest possible</t>
  </si>
  <si>
    <t>Contract Title:</t>
  </si>
  <si>
    <t>Documents available until</t>
  </si>
  <si>
    <t>Issue tenders</t>
  </si>
  <si>
    <t>Completion of Tender Documents</t>
  </si>
  <si>
    <t>Issue Advert to OJEU</t>
  </si>
  <si>
    <t>allow 4 wks</t>
  </si>
  <si>
    <t>Completion of PQQ Documents</t>
  </si>
  <si>
    <t>Return date for PQQ</t>
  </si>
  <si>
    <t>Evaluation &amp; clarification of PQQ</t>
  </si>
  <si>
    <t>Agree potential tender list</t>
  </si>
  <si>
    <t>Evaluation &amp; clarification of Tenders</t>
  </si>
  <si>
    <t xml:space="preserve">allow 2 wks </t>
  </si>
  <si>
    <t>allow 3 days</t>
  </si>
  <si>
    <t>approx 10 days before 19</t>
  </si>
  <si>
    <t>approx 1 wk before 19</t>
  </si>
  <si>
    <t>approx 2 wks before 10</t>
  </si>
  <si>
    <t>Financial checks by Accountancy</t>
  </si>
  <si>
    <t>1 day after 2</t>
  </si>
  <si>
    <t>approx 10 days before 10</t>
  </si>
  <si>
    <t>approx 1 wk before 10</t>
  </si>
  <si>
    <t>allow up to 4 wks</t>
  </si>
  <si>
    <t xml:space="preserve"> </t>
  </si>
  <si>
    <t>allow 2 wks from completion of PQQ documents</t>
  </si>
  <si>
    <t>allow min of 2 weeks</t>
  </si>
  <si>
    <t>Notify Sucessful &amp; Unsucessful Suppliers</t>
  </si>
  <si>
    <t>1 week after 14</t>
  </si>
  <si>
    <t>Issue Successful &amp; Unsucesful short-list invitations</t>
  </si>
  <si>
    <t>10 day Standstill period (alcatel)</t>
  </si>
  <si>
    <t>2 days after 3</t>
  </si>
  <si>
    <t>allow at least 1 wk standstill notice after letters sent</t>
  </si>
  <si>
    <t>Allow 10 days (final day of Alcatel period must be a week day, i.e. if day 10 falls on a Sunday you must carry over to the following Monday)</t>
  </si>
  <si>
    <t>Advertise on Contracts Finder, CBC contract register &amp; Source Leicestershire</t>
  </si>
  <si>
    <t xml:space="preserve">allow 30 days from 3 </t>
  </si>
  <si>
    <t>allow 30 days</t>
  </si>
  <si>
    <t xml:space="preserve">Tender Timetable - OJEU Restricted Procedure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</si>
</sst>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3.140625" style="0" customWidth="1"/>
    <col min="2" max="2" width="57.140625" style="0" customWidth="1"/>
    <col min="3" max="3" width="49.57421875" style="20" bestFit="1" customWidth="1"/>
    <col min="4" max="4" width="12.28125" style="0" customWidth="1"/>
    <col min="5" max="5" width="10.421875" style="0" customWidth="1"/>
    <col min="6" max="6" width="9.140625" style="0" hidden="1" customWidth="1"/>
  </cols>
  <sheetData>
    <row r="1" spans="1:6" ht="17.25">
      <c r="A1" s="26" t="s">
        <v>51</v>
      </c>
      <c r="B1" s="26"/>
      <c r="C1" s="26"/>
      <c r="D1" s="26"/>
      <c r="F1" s="1" t="s">
        <v>0</v>
      </c>
    </row>
    <row r="2" spans="1:6" ht="21.75" customHeight="1">
      <c r="A2" s="26"/>
      <c r="B2" s="26"/>
      <c r="C2" s="26"/>
      <c r="D2" s="26"/>
      <c r="F2" s="2">
        <v>38233</v>
      </c>
    </row>
    <row r="3" spans="2:6" ht="15">
      <c r="B3" s="1" t="s">
        <v>17</v>
      </c>
      <c r="C3" s="17"/>
      <c r="F3" s="2">
        <f>F2+14</f>
        <v>38247</v>
      </c>
    </row>
    <row r="4" spans="2:6" ht="15">
      <c r="B4" s="1"/>
      <c r="C4" s="17"/>
      <c r="F4" s="2"/>
    </row>
    <row r="5" spans="2:6" ht="15">
      <c r="B5" s="1" t="s">
        <v>1</v>
      </c>
      <c r="C5" s="17"/>
      <c r="F5" s="2"/>
    </row>
    <row r="6" spans="2:6" ht="13.5">
      <c r="B6" t="s">
        <v>2</v>
      </c>
      <c r="C6" s="25" t="s">
        <v>3</v>
      </c>
      <c r="F6" s="2"/>
    </row>
    <row r="7" spans="3:6" ht="13.5">
      <c r="C7" s="18" t="s">
        <v>38</v>
      </c>
      <c r="F7" s="2"/>
    </row>
    <row r="8" spans="3:6" ht="13.5">
      <c r="C8" s="19" t="s">
        <v>38</v>
      </c>
      <c r="F8" s="2"/>
    </row>
    <row r="9" ht="13.5" thickBot="1">
      <c r="F9" s="2">
        <f>F3+14</f>
        <v>38261</v>
      </c>
    </row>
    <row r="10" spans="1:6" ht="15">
      <c r="A10" s="3" t="s">
        <v>4</v>
      </c>
      <c r="B10" s="4"/>
      <c r="C10" s="21" t="s">
        <v>5</v>
      </c>
      <c r="D10" s="5" t="s">
        <v>6</v>
      </c>
      <c r="F10" s="2">
        <f aca="true" t="shared" si="0" ref="F10:F22">F9+14</f>
        <v>38275</v>
      </c>
    </row>
    <row r="11" spans="1:6" ht="15.75" thickBot="1">
      <c r="A11" s="14"/>
      <c r="B11" s="10"/>
      <c r="C11" s="22"/>
      <c r="D11" s="7"/>
      <c r="F11" s="2">
        <f t="shared" si="0"/>
        <v>38289</v>
      </c>
    </row>
    <row r="12" spans="1:6" ht="14.25" thickBot="1">
      <c r="A12" s="8">
        <v>1</v>
      </c>
      <c r="B12" s="15" t="s">
        <v>7</v>
      </c>
      <c r="C12" s="23"/>
      <c r="D12" s="9"/>
      <c r="F12" s="2">
        <f t="shared" si="0"/>
        <v>38303</v>
      </c>
    </row>
    <row r="13" spans="1:6" ht="14.25" thickBot="1">
      <c r="A13" s="8">
        <v>2</v>
      </c>
      <c r="B13" s="10" t="s">
        <v>23</v>
      </c>
      <c r="C13" s="12" t="s">
        <v>40</v>
      </c>
      <c r="D13" s="11">
        <v>40909</v>
      </c>
      <c r="F13" s="2" t="e">
        <f>#REF!+14</f>
        <v>#REF!</v>
      </c>
    </row>
    <row r="14" spans="1:6" ht="14.25" thickBot="1">
      <c r="A14" s="8">
        <v>3</v>
      </c>
      <c r="B14" s="10" t="s">
        <v>21</v>
      </c>
      <c r="C14" s="12" t="s">
        <v>34</v>
      </c>
      <c r="D14" s="11">
        <f>D13+2</f>
        <v>40911</v>
      </c>
      <c r="F14" s="2" t="e">
        <f t="shared" si="0"/>
        <v>#REF!</v>
      </c>
    </row>
    <row r="15" spans="1:6" ht="14.25" thickBot="1">
      <c r="A15" s="8">
        <v>4</v>
      </c>
      <c r="B15" s="10" t="s">
        <v>8</v>
      </c>
      <c r="C15" s="12" t="s">
        <v>45</v>
      </c>
      <c r="D15" s="11">
        <f>D14+2</f>
        <v>40913</v>
      </c>
      <c r="F15" s="2" t="e">
        <f>#REF!+14</f>
        <v>#REF!</v>
      </c>
    </row>
    <row r="16" spans="1:6" ht="36" customHeight="1" thickBot="1">
      <c r="A16" s="8">
        <v>5</v>
      </c>
      <c r="B16" s="16" t="s">
        <v>48</v>
      </c>
      <c r="C16" s="12" t="s">
        <v>45</v>
      </c>
      <c r="D16" s="11">
        <f>D15</f>
        <v>40913</v>
      </c>
      <c r="F16" s="2" t="e">
        <f t="shared" si="0"/>
        <v>#REF!</v>
      </c>
    </row>
    <row r="17" spans="1:6" ht="14.25" thickBot="1">
      <c r="A17" s="8">
        <v>6</v>
      </c>
      <c r="B17" s="10" t="s">
        <v>9</v>
      </c>
      <c r="C17" s="12" t="s">
        <v>45</v>
      </c>
      <c r="D17" s="11">
        <f>D16</f>
        <v>40913</v>
      </c>
      <c r="F17" s="2" t="e">
        <f>#REF!+14</f>
        <v>#REF!</v>
      </c>
    </row>
    <row r="18" spans="1:6" ht="14.25" thickBot="1">
      <c r="A18" s="8">
        <v>7</v>
      </c>
      <c r="B18" s="10" t="s">
        <v>18</v>
      </c>
      <c r="C18" s="12" t="s">
        <v>32</v>
      </c>
      <c r="D18" s="11">
        <f>D21-14</f>
        <v>40927</v>
      </c>
      <c r="F18" s="2" t="e">
        <f t="shared" si="0"/>
        <v>#REF!</v>
      </c>
    </row>
    <row r="19" spans="1:6" ht="14.25" thickBot="1">
      <c r="A19" s="8">
        <v>8</v>
      </c>
      <c r="B19" s="10" t="s">
        <v>10</v>
      </c>
      <c r="C19" s="12" t="s">
        <v>35</v>
      </c>
      <c r="D19" s="11">
        <f>D21-10</f>
        <v>40931</v>
      </c>
      <c r="F19" s="2" t="e">
        <f>#REF!+14</f>
        <v>#REF!</v>
      </c>
    </row>
    <row r="20" spans="1:6" ht="14.25" thickBot="1">
      <c r="A20" s="8">
        <v>9</v>
      </c>
      <c r="B20" s="10" t="s">
        <v>11</v>
      </c>
      <c r="C20" s="12" t="s">
        <v>36</v>
      </c>
      <c r="D20" s="11">
        <f>D21-7</f>
        <v>40934</v>
      </c>
      <c r="F20" s="2" t="e">
        <f>#REF!+14</f>
        <v>#REF!</v>
      </c>
    </row>
    <row r="21" spans="1:6" ht="14.25" thickBot="1">
      <c r="A21" s="8">
        <v>10</v>
      </c>
      <c r="B21" s="10" t="s">
        <v>24</v>
      </c>
      <c r="C21" s="12" t="s">
        <v>49</v>
      </c>
      <c r="D21" s="11">
        <f>D14+30</f>
        <v>40941</v>
      </c>
      <c r="F21" s="2" t="e">
        <f t="shared" si="0"/>
        <v>#REF!</v>
      </c>
    </row>
    <row r="22" spans="1:6" ht="14.25" thickBot="1">
      <c r="A22" s="8">
        <v>11</v>
      </c>
      <c r="B22" s="10" t="s">
        <v>25</v>
      </c>
      <c r="C22" s="12" t="s">
        <v>37</v>
      </c>
      <c r="D22" s="11">
        <f>D21+28</f>
        <v>40969</v>
      </c>
      <c r="E22" s="10"/>
      <c r="F22" s="2" t="e">
        <f t="shared" si="0"/>
        <v>#REF!</v>
      </c>
    </row>
    <row r="23" spans="1:6" ht="14.25" thickBot="1">
      <c r="A23" s="8">
        <v>12</v>
      </c>
      <c r="B23" s="10" t="s">
        <v>33</v>
      </c>
      <c r="C23" s="12" t="s">
        <v>28</v>
      </c>
      <c r="D23" s="11">
        <f>D22+14</f>
        <v>40983</v>
      </c>
      <c r="E23" s="10"/>
      <c r="F23" s="2" t="e">
        <f>F24+14</f>
        <v>#REF!</v>
      </c>
    </row>
    <row r="24" spans="1:6" ht="14.25" thickBot="1">
      <c r="A24" s="8">
        <v>13</v>
      </c>
      <c r="B24" s="10" t="s">
        <v>26</v>
      </c>
      <c r="C24" s="12" t="s">
        <v>29</v>
      </c>
      <c r="D24" s="11">
        <f>D23+3</f>
        <v>40986</v>
      </c>
      <c r="E24" s="10"/>
      <c r="F24" s="2" t="e">
        <f>F22+14</f>
        <v>#REF!</v>
      </c>
    </row>
    <row r="25" spans="1:6" ht="14.25" thickBot="1">
      <c r="A25" s="8">
        <v>14</v>
      </c>
      <c r="B25" s="10" t="s">
        <v>43</v>
      </c>
      <c r="C25" s="12" t="s">
        <v>46</v>
      </c>
      <c r="D25" s="11">
        <f>D24+1</f>
        <v>40987</v>
      </c>
      <c r="E25" s="10"/>
      <c r="F25" s="2"/>
    </row>
    <row r="26" spans="1:5" ht="30.75" customHeight="1" thickBot="1">
      <c r="A26" s="8">
        <v>15</v>
      </c>
      <c r="B26" s="10" t="s">
        <v>20</v>
      </c>
      <c r="C26" s="12" t="s">
        <v>39</v>
      </c>
      <c r="D26" s="11">
        <f>D13+14</f>
        <v>40923</v>
      </c>
      <c r="E26" s="10"/>
    </row>
    <row r="27" spans="1:5" ht="14.25" thickBot="1">
      <c r="A27" s="8">
        <v>16</v>
      </c>
      <c r="B27" s="10" t="s">
        <v>19</v>
      </c>
      <c r="C27" s="12" t="s">
        <v>42</v>
      </c>
      <c r="D27" s="11">
        <f>D25+8</f>
        <v>40995</v>
      </c>
      <c r="E27" s="10"/>
    </row>
    <row r="28" spans="1:5" ht="14.25" thickBot="1">
      <c r="A28" s="8">
        <v>17</v>
      </c>
      <c r="B28" s="10" t="s">
        <v>10</v>
      </c>
      <c r="C28" s="12" t="s">
        <v>30</v>
      </c>
      <c r="D28" s="11">
        <f>D30-10</f>
        <v>41015</v>
      </c>
      <c r="E28" s="10"/>
    </row>
    <row r="29" spans="1:5" ht="14.25" thickBot="1">
      <c r="A29" s="8">
        <v>18</v>
      </c>
      <c r="B29" s="10" t="s">
        <v>11</v>
      </c>
      <c r="C29" s="12" t="s">
        <v>31</v>
      </c>
      <c r="D29" s="11">
        <f>D30-7</f>
        <v>41018</v>
      </c>
      <c r="E29" s="10"/>
    </row>
    <row r="30" spans="1:5" ht="14.25" thickBot="1">
      <c r="A30" s="8">
        <v>19</v>
      </c>
      <c r="B30" s="10" t="s">
        <v>12</v>
      </c>
      <c r="C30" s="12" t="s">
        <v>50</v>
      </c>
      <c r="D30" s="11">
        <f>D27+30</f>
        <v>41025</v>
      </c>
      <c r="E30" s="10"/>
    </row>
    <row r="31" spans="1:5" ht="14.25" thickBot="1">
      <c r="A31" s="8">
        <v>20</v>
      </c>
      <c r="B31" s="10" t="s">
        <v>27</v>
      </c>
      <c r="C31" s="12" t="s">
        <v>22</v>
      </c>
      <c r="D31" s="11">
        <f>D30+28</f>
        <v>41053</v>
      </c>
      <c r="E31" s="10"/>
    </row>
    <row r="32" spans="1:4" ht="14.25" thickBot="1">
      <c r="A32" s="8">
        <v>21</v>
      </c>
      <c r="B32" s="10" t="s">
        <v>13</v>
      </c>
      <c r="C32" s="12" t="s">
        <v>29</v>
      </c>
      <c r="D32" s="11">
        <f>D31+3</f>
        <v>41056</v>
      </c>
    </row>
    <row r="33" spans="1:4" ht="14.25" thickBot="1">
      <c r="A33" s="8">
        <v>22</v>
      </c>
      <c r="B33" s="10" t="s">
        <v>41</v>
      </c>
      <c r="C33" s="12" t="s">
        <v>14</v>
      </c>
      <c r="D33" s="11">
        <f>D32+1</f>
        <v>41057</v>
      </c>
    </row>
    <row r="34" spans="1:4" ht="42" thickBot="1">
      <c r="A34" s="8">
        <v>23</v>
      </c>
      <c r="B34" s="10" t="s">
        <v>44</v>
      </c>
      <c r="C34" s="12" t="s">
        <v>47</v>
      </c>
      <c r="D34" s="11">
        <f>D33+10</f>
        <v>41067</v>
      </c>
    </row>
    <row r="35" spans="1:4" ht="13.5">
      <c r="A35" s="8">
        <v>24</v>
      </c>
      <c r="B35" s="10" t="s">
        <v>15</v>
      </c>
      <c r="C35" s="12" t="s">
        <v>16</v>
      </c>
      <c r="D35" s="11">
        <f>D34+1</f>
        <v>41068</v>
      </c>
    </row>
    <row r="36" spans="1:4" ht="14.25" thickBot="1">
      <c r="A36" s="13"/>
      <c r="B36" s="6"/>
      <c r="C36" s="24"/>
      <c r="D36" s="13"/>
    </row>
  </sheetData>
  <sheetProtection/>
  <mergeCells count="2">
    <mergeCell ref="A1:D1"/>
    <mergeCell ref="A2:D2"/>
  </mergeCells>
  <printOptions/>
  <pageMargins left="0.19" right="0.2" top="0.33" bottom="0.23" header="0.24" footer="0.18"/>
  <pageSetup horizontalDpi="600" verticalDpi="600" orientation="portrait" paperSize="9" r:id="rId1"/>
  <headerFooter alignWithMargins="0">
    <oddFooter>&amp;L&amp;9&amp;F 1.8iiipc(v1)&amp;R&amp;9&amp;D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Derbyshire County Council</dc:creator>
  <cp:keywords/>
  <dc:description/>
  <cp:lastModifiedBy>Atkins Jennifer (Nee Abraham)</cp:lastModifiedBy>
  <cp:lastPrinted>2012-09-11T13:28:18Z</cp:lastPrinted>
  <dcterms:created xsi:type="dcterms:W3CDTF">2006-03-02T12:16:39Z</dcterms:created>
  <dcterms:modified xsi:type="dcterms:W3CDTF">2015-09-04T13:34:10Z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e9506b6f-7236-4857-9280-5d93e03280be</vt:lpwstr>
  </property>
  <property fmtid="{D5CDD505-2E9C-101B-9397-08002B2CF9AE}" pid="3" name="bjDocumentSecurityLabel">
    <vt:lpwstr>No Marking</vt:lpwstr>
  </property>
  <property fmtid="{D5CDD505-2E9C-101B-9397-08002B2CF9AE}" pid="4" name="bjSaver">
    <vt:lpwstr>j+4t/1Rm0ivDtDZ7VvPzfyMqRIP8Ov++</vt:lpwstr>
  </property>
</Properties>
</file>